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3256" windowHeight="13176"/>
  </bookViews>
  <sheets>
    <sheet name="Лист1" sheetId="1" r:id="rId1"/>
    <sheet name="Лист2" sheetId="2" r:id="rId2"/>
    <sheet name="Лист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3" i="1"/>
  <c r="F65"/>
  <c r="D46"/>
  <c r="F46"/>
  <c r="F68" l="1"/>
  <c r="D43"/>
  <c r="D33"/>
  <c r="F43"/>
  <c r="F33"/>
  <c r="F32" l="1"/>
  <c r="F86"/>
  <c r="F82"/>
  <c r="F76"/>
  <c r="F67" l="1"/>
</calcChain>
</file>

<file path=xl/sharedStrings.xml><?xml version="1.0" encoding="utf-8"?>
<sst xmlns="http://schemas.openxmlformats.org/spreadsheetml/2006/main" count="246" uniqueCount="156">
  <si>
    <t>№ п/п</t>
  </si>
  <si>
    <t>Наименование и адрес исполнения мероприятия</t>
  </si>
  <si>
    <t>Ожидаемые конечные результаты</t>
  </si>
  <si>
    <t>Срок исполнения мероприятия</t>
  </si>
  <si>
    <t>Объемы финансирования (тыс.руб.)</t>
  </si>
  <si>
    <t>ед.изм.</t>
  </si>
  <si>
    <t>кол-во</t>
  </si>
  <si>
    <t>Приложение</t>
  </si>
  <si>
    <t>к Постановлению Местной администрации МО МО № 72</t>
  </si>
  <si>
    <t>ПАСПОРТ</t>
  </si>
  <si>
    <t>внутригородского муниципального образования Санкт-Петербурга</t>
  </si>
  <si>
    <t>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</si>
  <si>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</si>
  <si>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(наименование внутригородского муниципального образования Санкт-Петербурга)</t>
  </si>
  <si>
    <t>мероприятий, направленных на решение вопроса местного значения по благоустройству территории муниципального образования</t>
  </si>
  <si>
    <t>Текущий ремонт придомовых территорий и дворовых территорий, включая проезды и въезды, пешеходные дорожки</t>
  </si>
  <si>
    <t>м2</t>
  </si>
  <si>
    <t>2.</t>
  </si>
  <si>
    <t>Ремонт и обустройство основания с мощением</t>
  </si>
  <si>
    <t>3.</t>
  </si>
  <si>
    <t>Ремонт и обустройство набивного покрытия</t>
  </si>
  <si>
    <t>4.</t>
  </si>
  <si>
    <t>5.</t>
  </si>
  <si>
    <t>Создание зон отдыха, в том числе обустройство детских площадок</t>
  </si>
  <si>
    <t>6.</t>
  </si>
  <si>
    <t>Доукомплектование детских и спортивных площадок</t>
  </si>
  <si>
    <t>7.</t>
  </si>
  <si>
    <t>Технический надзор, экспертиза</t>
  </si>
  <si>
    <t>усл.</t>
  </si>
  <si>
    <t>8.</t>
  </si>
  <si>
    <t>Составление смет</t>
  </si>
  <si>
    <t>9.</t>
  </si>
  <si>
    <t>Составление проектной документации</t>
  </si>
  <si>
    <t>Ремонт контейнерных площадок</t>
  </si>
  <si>
    <t>Демонтаж оборудования</t>
  </si>
  <si>
    <t>Ремонт асфальтового покрытия (холодный)</t>
  </si>
  <si>
    <t>Вывоз крупногабаритного мусора</t>
  </si>
  <si>
    <t>Завоз песка на детские площадки</t>
  </si>
  <si>
    <t>шт.</t>
  </si>
  <si>
    <t>Установка и содержание МАФ, уличной мебели и хозяйственно-бытового оборудования</t>
  </si>
  <si>
    <t>Установка, содержание и ремонт ограждений газонов</t>
  </si>
  <si>
    <t>Ямочный ремонт</t>
  </si>
  <si>
    <t>2. Объем финансирования программы (тыс.руб.):</t>
  </si>
  <si>
    <t>Всего</t>
  </si>
  <si>
    <t>2-4 квартал</t>
  </si>
  <si>
    <t>ед.</t>
  </si>
  <si>
    <t>1.1.</t>
  </si>
  <si>
    <t>1.2.</t>
  </si>
  <si>
    <t>1.3.</t>
  </si>
  <si>
    <t>1.4.</t>
  </si>
  <si>
    <t>1.5.</t>
  </si>
  <si>
    <t>2.1.</t>
  </si>
  <si>
    <t>3.1.</t>
  </si>
  <si>
    <t>3.2.</t>
  </si>
  <si>
    <t>3.3.</t>
  </si>
  <si>
    <t>3.4.</t>
  </si>
  <si>
    <t>1-4 квартал</t>
  </si>
  <si>
    <t>1-2 квартал</t>
  </si>
  <si>
    <t>1. Перечень мероприятий программы, сроки и ожидаемые конечные результаты их реализации и объемы финансирования</t>
  </si>
  <si>
    <t>Ремонт оборудования детских и спортивных площадок</t>
  </si>
  <si>
    <t>муниципальной программы</t>
  </si>
  <si>
    <r>
      <rPr>
        <b/>
        <i/>
        <u/>
        <sz val="10"/>
        <color theme="1"/>
        <rFont val="Times New Roman"/>
        <family val="1"/>
        <charset val="204"/>
      </rPr>
      <t>Наименование муниципальной программы</t>
    </r>
    <r>
      <rPr>
        <sz val="10"/>
        <color theme="1"/>
        <rFont val="Times New Roman"/>
        <family val="1"/>
        <charset val="204"/>
      </rPr>
      <t xml:space="preserve">: </t>
    </r>
    <r>
      <rPr>
        <b/>
        <sz val="10"/>
        <color theme="1"/>
        <rFont val="Times New Roman"/>
        <family val="1"/>
        <charset val="204"/>
      </rPr>
      <t>Проведение работ по благоустройству территории МО</t>
    </r>
  </si>
  <si>
    <r>
      <rPr>
        <b/>
        <i/>
        <u/>
        <sz val="10"/>
        <color theme="1"/>
        <rFont val="Times New Roman"/>
        <family val="1"/>
        <charset val="204"/>
      </rPr>
      <t>Цели муниципальной программы</t>
    </r>
    <r>
      <rPr>
        <i/>
        <sz val="10"/>
        <color theme="1"/>
        <rFont val="Times New Roman"/>
        <family val="1"/>
        <charset val="204"/>
      </rPr>
      <t xml:space="preserve">: </t>
    </r>
    <r>
      <rPr>
        <sz val="10"/>
        <color theme="1"/>
        <rFont val="Times New Roman"/>
        <family val="1"/>
        <charset val="204"/>
      </rPr>
      <t>Комплексное решение вопросов, связанных с благоустройством санитарного порядка территории муниципального образования</t>
    </r>
  </si>
  <si>
    <r>
      <rPr>
        <b/>
        <i/>
        <u/>
        <sz val="10"/>
        <color theme="1"/>
        <rFont val="Times New Roman"/>
        <family val="1"/>
        <charset val="204"/>
      </rPr>
      <t>Задачи муниципальной программы</t>
    </r>
    <r>
      <rPr>
        <i/>
        <sz val="10"/>
        <color theme="1"/>
        <rFont val="Times New Roman"/>
        <family val="1"/>
        <charset val="204"/>
      </rPr>
      <t xml:space="preserve">: </t>
    </r>
    <r>
      <rPr>
        <sz val="10"/>
        <color theme="1"/>
        <rFont val="Times New Roman"/>
        <family val="1"/>
        <charset val="204"/>
      </rPr>
      <t>обеспечение качественного выполнения работ по текущему ремонту придомовых территорий и дворовых территорий, включая проезды и въезды, пешеходные дорожки; повышение уровня благоустройства и озеленения территории МО; обеспечение установки и содержания детских игровых и спортивных площадок, расположенных на территории МО; улучшение условий массового отдыха и досуга жителей МО.</t>
    </r>
  </si>
  <si>
    <r>
      <rPr>
        <b/>
        <i/>
        <u/>
        <sz val="10"/>
        <color theme="1"/>
        <rFont val="Times New Roman"/>
        <family val="1"/>
        <charset val="204"/>
      </rPr>
      <t>Ожидаемые результаты реализации муниципальной программы</t>
    </r>
    <r>
      <rPr>
        <i/>
        <sz val="10"/>
        <color theme="1"/>
        <rFont val="Times New Roman"/>
        <family val="1"/>
        <charset val="204"/>
      </rPr>
      <t xml:space="preserve">: </t>
    </r>
    <r>
      <rPr>
        <sz val="10"/>
        <color theme="1"/>
        <rFont val="Times New Roman"/>
        <family val="1"/>
        <charset val="204"/>
      </rPr>
      <t>повышение надежности и долговечности работы внутриквартальных территорий; улучшение состояния экологической обстановки на территории МО</t>
    </r>
  </si>
  <si>
    <t>МУНИЦИПАЛЬНАЯ ПРОГРАММА</t>
  </si>
  <si>
    <t>4.1.</t>
  </si>
  <si>
    <t>4.2.</t>
  </si>
  <si>
    <t>4.3.</t>
  </si>
  <si>
    <t>4.4.</t>
  </si>
  <si>
    <t>Уборка зеленых насаждений общего пользования местного значения, содержание детских площадок</t>
  </si>
  <si>
    <t>Сопровождение GIS BIS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</si>
  <si>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</si>
  <si>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</si>
  <si>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</si>
  <si>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</si>
  <si>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</si>
  <si>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</si>
  <si>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</si>
  <si>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</si>
  <si>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1.3.1.</t>
  </si>
  <si>
    <t>1.3.2.</t>
  </si>
  <si>
    <t>1.3.3.</t>
  </si>
  <si>
    <t>1.3.4.</t>
  </si>
  <si>
    <t>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</si>
  <si>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 xml:space="preserve">1. </t>
  </si>
  <si>
    <t>Содержание внутриквартальных территорий в части обеспечения ремонта покрытий, расположенных на внутриквартальных территориях:</t>
  </si>
  <si>
    <t>Подготовка аукционной документации</t>
  </si>
  <si>
    <t>3.1.1.</t>
  </si>
  <si>
    <t>Обеспечение проектирования благоустройства при размещении элементов благоустройства, указанных в абзацах 4-7 подпункта 9 пункта 2 статьи 10 Закона СПб от 23.09.2009 № 420-79 "Об организации местного самоуправления в СПб"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</si>
  <si>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</si>
  <si>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Содержание, в том числе уборка, территорий зеленых насаждений общего пользования местного значения</t>
  </si>
  <si>
    <t>6.1.</t>
  </si>
  <si>
    <t>6.2.</t>
  </si>
  <si>
    <t>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СПб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</si>
  <si>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</t>
  </si>
  <si>
    <t>8.1.</t>
  </si>
  <si>
    <t>8.2.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</si>
  <si>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</t>
  </si>
  <si>
    <t>3.5.</t>
  </si>
  <si>
    <t>1.1.7.</t>
  </si>
  <si>
    <t>1.1.8.</t>
  </si>
  <si>
    <t>1.1.9.</t>
  </si>
  <si>
    <r>
      <rPr>
        <b/>
        <i/>
        <u/>
        <sz val="10"/>
        <color theme="1"/>
        <rFont val="Times New Roman"/>
        <family val="1"/>
        <charset val="204"/>
      </rPr>
      <t>Разработчик муниципальной программы</t>
    </r>
    <r>
      <rPr>
        <sz val="10"/>
        <color theme="1"/>
        <rFont val="Times New Roman"/>
        <family val="1"/>
        <charset val="204"/>
      </rPr>
      <t>: Местная администрация внутригородского муниципального образования Санкт-Петербурга муниципального округа № 72</t>
    </r>
  </si>
  <si>
    <r>
      <rPr>
        <b/>
        <i/>
        <u/>
        <sz val="10"/>
        <color theme="1"/>
        <rFont val="Times New Roman"/>
        <family val="1"/>
        <charset val="204"/>
      </rPr>
      <t>Срок реализации муниципальной программы</t>
    </r>
    <r>
      <rPr>
        <i/>
        <sz val="10"/>
        <color theme="1"/>
        <rFont val="Times New Roman"/>
        <family val="1"/>
        <charset val="204"/>
      </rPr>
      <t xml:space="preserve">: </t>
    </r>
  </si>
  <si>
    <r>
      <t xml:space="preserve">Участники муниципальной программы: </t>
    </r>
    <r>
      <rPr>
        <sz val="10"/>
        <color theme="1"/>
        <rFont val="Times New Roman"/>
        <family val="1"/>
        <charset val="204"/>
      </rPr>
      <t>Юридические лица и индивидуальные предприниматели, с которыми по результатам проведения закупки товаров, работ, услуг на выполнение мероприятий Программы заключены муниципальные контракты, договоры на оказание услуг и выполнение работ, входящих в указанные мероприятия, жители, проживающие на территории внутригородского муниципального образования Санкт-Петербурга муниципального округа № 72</t>
    </r>
  </si>
  <si>
    <r>
      <rPr>
        <b/>
        <i/>
        <u/>
        <sz val="10"/>
        <color theme="1"/>
        <rFont val="Times New Roman"/>
        <family val="1"/>
        <charset val="204"/>
      </rPr>
      <t xml:space="preserve">Перечень целевых показателей: </t>
    </r>
    <r>
      <rPr>
        <sz val="10"/>
        <color theme="1"/>
        <rFont val="Times New Roman"/>
        <family val="1"/>
        <charset val="204"/>
      </rPr>
      <t>количество запланированных мероприятий Программы</t>
    </r>
  </si>
  <si>
    <r>
      <t xml:space="preserve">Основание разработки муниципальной программы: </t>
    </r>
    <r>
      <rPr>
        <sz val="10"/>
        <color theme="1"/>
        <rFont val="Times New Roman"/>
        <family val="1"/>
        <charset val="204"/>
      </rPr>
      <t>Закон Санкт-Петербурга от 23.09.2009 № 420-79 «Об организации местного самоуправления в Санкт-Петербурге», Закон Санкт-Петербурга от 23.06.2010 № 396-88 «О зеленых насаждениях в Санкт-Петербурге», Правила благоустройства территории Санкт-Петербурга, утвержденные постановлением Правительства Санкт-Петербурга от 09.11.2016 № 961, Порядок паспортизации территорий зеленых насаждений, утвержденный постановлением Правительства Санкт-Петербурга от 12.12.2017 № 1024, Порядок рубки и(или) пересадки, а также любого другого правомерного повреждения или уничтожения зеленых насаждений в Санкт-Петербурге, утвержденный постановлением Правительства Санкт-Петербурга от 20.06.2008 № 743, Устав внутригородского муниципального образования Санкт-Петербурга муниципального округа № 72, Положение «Об организации благоустройства территории внутригородского муниципального образования Санкт-Петербурга муниципального округа № 72 в соответствии с законодательством в сфере благоустройства и осуществление работ в сфере озеленения на территории внутригородского муниципального образования Санкт-Петербурга муниципального округа № 72», утвержденное Постановлением Местной администрации внутригородского муниципального образования Санкт-Петербурга муниципального округа № 72 от 09.07.2020 № 115</t>
    </r>
  </si>
  <si>
    <t>1.3.5.</t>
  </si>
  <si>
    <t>1.3.6.</t>
  </si>
  <si>
    <t>3.1.2.</t>
  </si>
  <si>
    <t>1.3.7.</t>
  </si>
  <si>
    <t>ул. Бухарестская, д.86</t>
  </si>
  <si>
    <t>3.1.3.</t>
  </si>
  <si>
    <t>Начало реализации программы - 01 января 2022 года</t>
  </si>
  <si>
    <t>Окончание реализации программы - 31 декабря 2022 года</t>
  </si>
  <si>
    <r>
      <rPr>
        <b/>
        <i/>
        <u/>
        <sz val="10"/>
        <color theme="1"/>
        <rFont val="Times New Roman"/>
        <family val="1"/>
        <charset val="204"/>
      </rPr>
      <t>Источники финансирования муниципальной программы</t>
    </r>
    <r>
      <rPr>
        <sz val="10"/>
        <color theme="1"/>
        <rFont val="Times New Roman"/>
        <family val="1"/>
        <charset val="204"/>
      </rPr>
      <t>: Бюджет внутригородского муниципального образования Санкт-Петербурга муниципального округа № 72 на 2022 год</t>
    </r>
  </si>
  <si>
    <t>КБК 972 0503 6000000000 244</t>
  </si>
  <si>
    <t>Софийская ул., д.35-3/8 (проезд)</t>
  </si>
  <si>
    <t xml:space="preserve">Софийская ул., д.35, корп.8 (Пражская ул., д.36) </t>
  </si>
  <si>
    <t>Белы Куна ул., д.25 (дорожка)</t>
  </si>
  <si>
    <t>Турку ул., д.32, корп.4 (проезд)</t>
  </si>
  <si>
    <t>Пражская ул., д.36 (проезд и дорожка)</t>
  </si>
  <si>
    <t>Софийская ул., д.43, корп.3 (проезд)</t>
  </si>
  <si>
    <t>Софийская ул., д.35, корп.6 (проезд+дорожка детский сад)</t>
  </si>
  <si>
    <t>Турку ул., д.22, корп.4 (проезд)</t>
  </si>
  <si>
    <t>Софийская ул., д.35, корп.4 (мощение)</t>
  </si>
  <si>
    <t>Бухарестская ул., д.76, корп.2</t>
  </si>
  <si>
    <t>1.3.8.</t>
  </si>
  <si>
    <t>1.3.9.</t>
  </si>
  <si>
    <t>1.3.10.</t>
  </si>
  <si>
    <t>1.3.11.</t>
  </si>
  <si>
    <t>1.3.12.</t>
  </si>
  <si>
    <t>1.3.13.</t>
  </si>
  <si>
    <t>1.3.14.</t>
  </si>
  <si>
    <t>1.3.15.</t>
  </si>
  <si>
    <t>1.3.16.</t>
  </si>
  <si>
    <t>Белы Куна ул., д.15, корп.2</t>
  </si>
  <si>
    <t>Белы Куна ул., д.17, корп.3</t>
  </si>
  <si>
    <t>Турку ул., д.24, корп.1</t>
  </si>
  <si>
    <t>Софийская ул., д.43, корп.4</t>
  </si>
  <si>
    <t>Софийская ул., д.35, корп.5 (дорожки вокруг садика)</t>
  </si>
  <si>
    <t>Пражская ул., д.28 (дорожки у школы и трафик к остановке)</t>
  </si>
  <si>
    <t>Пражская ул., д.30, корп.2 (дорожки вдоль школы и к остановке)</t>
  </si>
  <si>
    <t>Пражская ул., д.30, корп.2 (проезд и дорожка)</t>
  </si>
  <si>
    <t>Белы Куна ул., д.17, корп.3 (дорожки трафик, садик)</t>
  </si>
  <si>
    <t>Турку ул., д.32, корп.4 (дорожки)</t>
  </si>
  <si>
    <t>Пражская ул., д.36 (дорожки, школа)</t>
  </si>
  <si>
    <t>Белы Куна ул., д.19, корп.2 (дорожки трафик, садик)</t>
  </si>
  <si>
    <t>Пражская ул., д.30, корп.2 (дорожки у школы и трафик к остановке)</t>
  </si>
  <si>
    <t>Турку ул., д.28, корп.1 (дорожка)</t>
  </si>
  <si>
    <t>Софийская ул., д.35, корп.4 (дорожки, сзади дома дорожка)</t>
  </si>
  <si>
    <t>ремонт набивного покрытия</t>
  </si>
  <si>
    <t>Софийская ул., д.35, корп.4 (детская площадка)</t>
  </si>
  <si>
    <t>Софийская ул., д.55</t>
  </si>
  <si>
    <t xml:space="preserve">от 22.10.2021 № 188 </t>
  </si>
</sst>
</file>

<file path=xl/styles.xml><?xml version="1.0" encoding="utf-8"?>
<styleSheet xmlns="http://schemas.openxmlformats.org/spreadsheetml/2006/main">
  <numFmts count="1">
    <numFmt numFmtId="164" formatCode="#,##0.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u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8" fillId="0" borderId="0" xfId="0" applyFont="1"/>
    <xf numFmtId="164" fontId="7" fillId="0" borderId="1" xfId="0" applyNumberFormat="1" applyFont="1" applyBorder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/>
    <xf numFmtId="0" fontId="12" fillId="0" borderId="0" xfId="0" applyFont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3" fillId="0" borderId="0" xfId="0" applyFont="1"/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5" fillId="0" borderId="0" xfId="0" applyFont="1"/>
    <xf numFmtId="0" fontId="0" fillId="0" borderId="0" xfId="0" applyFont="1"/>
    <xf numFmtId="0" fontId="10" fillId="0" borderId="1" xfId="0" applyFont="1" applyBorder="1" applyAlignment="1">
      <alignment vertical="top" wrapText="1"/>
    </xf>
    <xf numFmtId="0" fontId="16" fillId="0" borderId="0" xfId="0" applyFont="1"/>
    <xf numFmtId="0" fontId="14" fillId="0" borderId="1" xfId="0" applyFont="1" applyBorder="1" applyAlignment="1">
      <alignment vertical="top" wrapText="1"/>
    </xf>
    <xf numFmtId="49" fontId="11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vertical="center"/>
    </xf>
    <xf numFmtId="164" fontId="14" fillId="0" borderId="1" xfId="0" applyNumberFormat="1" applyFont="1" applyBorder="1"/>
    <xf numFmtId="164" fontId="10" fillId="0" borderId="1" xfId="0" applyNumberFormat="1" applyFont="1" applyBorder="1" applyAlignment="1">
      <alignment vertical="center"/>
    </xf>
    <xf numFmtId="164" fontId="10" fillId="0" borderId="1" xfId="0" applyNumberFormat="1" applyFont="1" applyBorder="1"/>
    <xf numFmtId="164" fontId="17" fillId="0" borderId="1" xfId="0" applyNumberFormat="1" applyFont="1" applyBorder="1" applyAlignment="1">
      <alignment vertical="center" wrapText="1"/>
    </xf>
    <xf numFmtId="0" fontId="18" fillId="0" borderId="0" xfId="0" applyFont="1"/>
    <xf numFmtId="0" fontId="19" fillId="0" borderId="0" xfId="0" applyFont="1"/>
    <xf numFmtId="0" fontId="1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="110" zoomScaleNormal="110" workbookViewId="0">
      <selection activeCell="C3" sqref="C3:F3"/>
    </sheetView>
  </sheetViews>
  <sheetFormatPr defaultRowHeight="14.4"/>
  <cols>
    <col min="2" max="2" width="76.6640625" customWidth="1"/>
    <col min="3" max="3" width="11.33203125" customWidth="1"/>
    <col min="4" max="4" width="10.88671875" customWidth="1"/>
    <col min="5" max="5" width="12.5546875" customWidth="1"/>
    <col min="6" max="6" width="13.109375" customWidth="1"/>
  </cols>
  <sheetData>
    <row r="1" spans="1:6" ht="13.5" customHeight="1">
      <c r="A1" s="2"/>
      <c r="B1" s="2"/>
      <c r="C1" s="2"/>
      <c r="D1" s="2"/>
      <c r="E1" s="2"/>
      <c r="F1" s="3" t="s">
        <v>7</v>
      </c>
    </row>
    <row r="2" spans="1:6" ht="15.75" customHeight="1">
      <c r="A2" s="2"/>
      <c r="B2" s="39" t="s">
        <v>8</v>
      </c>
      <c r="C2" s="39"/>
      <c r="D2" s="39"/>
      <c r="E2" s="39"/>
      <c r="F2" s="39"/>
    </row>
    <row r="3" spans="1:6" ht="14.25" customHeight="1">
      <c r="A3" s="2"/>
      <c r="B3" s="2"/>
      <c r="C3" s="41" t="s">
        <v>155</v>
      </c>
      <c r="D3" s="41"/>
      <c r="E3" s="41"/>
      <c r="F3" s="41"/>
    </row>
    <row r="4" spans="1:6" ht="12.75" customHeight="1">
      <c r="A4" s="40" t="s">
        <v>9</v>
      </c>
      <c r="B4" s="40"/>
      <c r="C4" s="40"/>
      <c r="D4" s="40"/>
      <c r="E4" s="40"/>
      <c r="F4" s="40"/>
    </row>
    <row r="5" spans="1:6" ht="12.75" customHeight="1">
      <c r="A5" s="40" t="s">
        <v>60</v>
      </c>
      <c r="B5" s="40"/>
      <c r="C5" s="40"/>
      <c r="D5" s="40"/>
      <c r="E5" s="40"/>
      <c r="F5" s="40"/>
    </row>
    <row r="6" spans="1:6" ht="12.75" customHeight="1">
      <c r="A6" s="40" t="s">
        <v>10</v>
      </c>
      <c r="B6" s="40"/>
      <c r="C6" s="40"/>
      <c r="D6" s="40"/>
      <c r="E6" s="40"/>
      <c r="F6" s="40"/>
    </row>
    <row r="7" spans="1:6" ht="12.75" customHeight="1">
      <c r="A7" s="40" t="s">
        <v>11</v>
      </c>
      <c r="B7" s="40"/>
      <c r="C7" s="40"/>
      <c r="D7" s="40"/>
      <c r="E7" s="40"/>
      <c r="F7" s="40"/>
    </row>
    <row r="8" spans="1:6">
      <c r="A8" s="43" t="s">
        <v>61</v>
      </c>
      <c r="B8" s="43"/>
      <c r="C8" s="43"/>
      <c r="D8" s="43"/>
      <c r="E8" s="43"/>
      <c r="F8" s="43"/>
    </row>
    <row r="9" spans="1:6" ht="134.25" customHeight="1">
      <c r="A9" s="48" t="s">
        <v>107</v>
      </c>
      <c r="B9" s="44"/>
      <c r="C9" s="44"/>
      <c r="D9" s="44"/>
      <c r="E9" s="44"/>
      <c r="F9" s="44"/>
    </row>
    <row r="10" spans="1:6" ht="27" customHeight="1">
      <c r="A10" s="44" t="s">
        <v>103</v>
      </c>
      <c r="B10" s="44"/>
      <c r="C10" s="44"/>
      <c r="D10" s="44"/>
      <c r="E10" s="44"/>
      <c r="F10" s="44"/>
    </row>
    <row r="11" spans="1:6" ht="27.75" customHeight="1">
      <c r="A11" s="45" t="s">
        <v>62</v>
      </c>
      <c r="B11" s="45"/>
      <c r="C11" s="45"/>
      <c r="D11" s="45"/>
      <c r="E11" s="45"/>
      <c r="F11" s="45"/>
    </row>
    <row r="12" spans="1:6" ht="42.75" customHeight="1">
      <c r="A12" s="46" t="s">
        <v>63</v>
      </c>
      <c r="B12" s="46"/>
      <c r="C12" s="46"/>
      <c r="D12" s="46"/>
      <c r="E12" s="46"/>
      <c r="F12" s="46"/>
    </row>
    <row r="13" spans="1:6">
      <c r="A13" s="47" t="s">
        <v>104</v>
      </c>
      <c r="B13" s="47"/>
      <c r="C13" s="47"/>
      <c r="D13" s="47"/>
      <c r="E13" s="47"/>
      <c r="F13" s="47"/>
    </row>
    <row r="14" spans="1:6">
      <c r="A14" s="43" t="s">
        <v>114</v>
      </c>
      <c r="B14" s="43"/>
      <c r="C14" s="43"/>
      <c r="D14" s="43"/>
      <c r="E14" s="43"/>
      <c r="F14" s="43"/>
    </row>
    <row r="15" spans="1:6">
      <c r="A15" s="43" t="s">
        <v>115</v>
      </c>
      <c r="B15" s="43"/>
      <c r="C15" s="2"/>
      <c r="D15" s="2"/>
      <c r="E15" s="2"/>
      <c r="F15" s="2"/>
    </row>
    <row r="16" spans="1:6" ht="42.75" customHeight="1">
      <c r="A16" s="48" t="s">
        <v>105</v>
      </c>
      <c r="B16" s="48"/>
      <c r="C16" s="48"/>
      <c r="D16" s="48"/>
      <c r="E16" s="48"/>
      <c r="F16" s="48"/>
    </row>
    <row r="17" spans="1:6" ht="27.75" customHeight="1">
      <c r="A17" s="42" t="s">
        <v>116</v>
      </c>
      <c r="B17" s="42"/>
      <c r="C17" s="42"/>
      <c r="D17" s="42"/>
      <c r="E17" s="42"/>
      <c r="F17" s="42"/>
    </row>
    <row r="18" spans="1:6" ht="15.75" customHeight="1">
      <c r="A18" s="2" t="s">
        <v>106</v>
      </c>
      <c r="B18" s="2"/>
      <c r="C18" s="2"/>
      <c r="D18" s="2"/>
      <c r="E18" s="2"/>
      <c r="F18" s="2"/>
    </row>
    <row r="19" spans="1:6" ht="29.25" customHeight="1">
      <c r="A19" s="44" t="s">
        <v>64</v>
      </c>
      <c r="B19" s="44"/>
      <c r="C19" s="44"/>
      <c r="D19" s="44"/>
      <c r="E19" s="44"/>
      <c r="F19" s="44"/>
    </row>
    <row r="20" spans="1:6">
      <c r="A20" s="2"/>
      <c r="B20" s="2"/>
      <c r="C20" s="2"/>
      <c r="D20" s="2"/>
      <c r="E20" s="2"/>
      <c r="F20" s="2"/>
    </row>
    <row r="21" spans="1:6">
      <c r="A21" s="2"/>
      <c r="B21" s="2"/>
      <c r="C21" s="2"/>
      <c r="D21" s="2"/>
      <c r="E21" s="2"/>
      <c r="F21" s="2"/>
    </row>
    <row r="22" spans="1:6">
      <c r="A22" s="50" t="s">
        <v>12</v>
      </c>
      <c r="B22" s="50"/>
      <c r="C22" s="50"/>
      <c r="D22" s="50"/>
      <c r="E22" s="50"/>
      <c r="F22" s="50"/>
    </row>
    <row r="23" spans="1:6" ht="11.25" customHeight="1">
      <c r="A23" s="51" t="s">
        <v>13</v>
      </c>
      <c r="B23" s="51"/>
      <c r="C23" s="51"/>
      <c r="D23" s="51"/>
      <c r="E23" s="51"/>
      <c r="F23" s="51"/>
    </row>
    <row r="24" spans="1:6">
      <c r="A24" s="2"/>
      <c r="B24" s="2"/>
      <c r="C24" s="2"/>
      <c r="D24" s="2"/>
      <c r="E24" s="2"/>
      <c r="F24" s="2"/>
    </row>
    <row r="25" spans="1:6" ht="15.6">
      <c r="A25" s="52" t="s">
        <v>65</v>
      </c>
      <c r="B25" s="52"/>
      <c r="C25" s="52"/>
      <c r="D25" s="52"/>
      <c r="E25" s="52"/>
      <c r="F25" s="52"/>
    </row>
    <row r="26" spans="1:6">
      <c r="A26" s="53" t="s">
        <v>14</v>
      </c>
      <c r="B26" s="53"/>
      <c r="C26" s="53"/>
      <c r="D26" s="53"/>
      <c r="E26" s="53"/>
      <c r="F26" s="53"/>
    </row>
    <row r="27" spans="1:6">
      <c r="A27" s="53" t="s">
        <v>117</v>
      </c>
      <c r="B27" s="53"/>
      <c r="C27" s="53"/>
      <c r="D27" s="53"/>
      <c r="E27" s="53"/>
      <c r="F27" s="53"/>
    </row>
    <row r="28" spans="1:6">
      <c r="A28" s="2"/>
      <c r="B28" s="2"/>
      <c r="C28" s="2"/>
      <c r="D28" s="2"/>
      <c r="E28" s="2"/>
      <c r="F28" s="2"/>
    </row>
    <row r="29" spans="1:6">
      <c r="A29" s="56" t="s">
        <v>58</v>
      </c>
      <c r="B29" s="56"/>
      <c r="C29" s="56"/>
      <c r="D29" s="56"/>
      <c r="E29" s="56"/>
      <c r="F29" s="56"/>
    </row>
    <row r="30" spans="1:6" ht="43.5" customHeight="1">
      <c r="A30" s="55" t="s">
        <v>0</v>
      </c>
      <c r="B30" s="55" t="s">
        <v>1</v>
      </c>
      <c r="C30" s="54" t="s">
        <v>2</v>
      </c>
      <c r="D30" s="54"/>
      <c r="E30" s="54" t="s">
        <v>3</v>
      </c>
      <c r="F30" s="54" t="s">
        <v>4</v>
      </c>
    </row>
    <row r="31" spans="1:6">
      <c r="A31" s="55"/>
      <c r="B31" s="55"/>
      <c r="C31" s="1" t="s">
        <v>5</v>
      </c>
      <c r="D31" s="1" t="s">
        <v>6</v>
      </c>
      <c r="E31" s="54"/>
      <c r="F31" s="54"/>
    </row>
    <row r="32" spans="1:6" ht="27" customHeight="1">
      <c r="A32" s="35" t="s">
        <v>85</v>
      </c>
      <c r="B32" s="36" t="s">
        <v>86</v>
      </c>
      <c r="C32" s="37"/>
      <c r="D32" s="37"/>
      <c r="E32" s="37"/>
      <c r="F32" s="32">
        <f>F33+F43+F46+F63+F64</f>
        <v>29321.299999999996</v>
      </c>
    </row>
    <row r="33" spans="1:6" ht="27">
      <c r="A33" s="18" t="s">
        <v>46</v>
      </c>
      <c r="B33" s="19" t="s">
        <v>15</v>
      </c>
      <c r="C33" s="21"/>
      <c r="D33" s="18">
        <f>SUM(D34:D42)</f>
        <v>7731</v>
      </c>
      <c r="E33" s="21"/>
      <c r="F33" s="28">
        <f>SUM(F34:F42)</f>
        <v>12369.599999999999</v>
      </c>
    </row>
    <row r="34" spans="1:6" s="12" customFormat="1">
      <c r="A34" s="8" t="s">
        <v>72</v>
      </c>
      <c r="B34" s="9" t="s">
        <v>118</v>
      </c>
      <c r="C34" s="10" t="s">
        <v>16</v>
      </c>
      <c r="D34" s="10">
        <v>508</v>
      </c>
      <c r="E34" s="10" t="s">
        <v>44</v>
      </c>
      <c r="F34" s="11">
        <v>812.8</v>
      </c>
    </row>
    <row r="35" spans="1:6" s="12" customFormat="1">
      <c r="A35" s="8" t="s">
        <v>73</v>
      </c>
      <c r="B35" s="9" t="s">
        <v>119</v>
      </c>
      <c r="C35" s="10" t="s">
        <v>16</v>
      </c>
      <c r="D35" s="16">
        <v>140</v>
      </c>
      <c r="E35" s="10" t="s">
        <v>44</v>
      </c>
      <c r="F35" s="11">
        <v>224</v>
      </c>
    </row>
    <row r="36" spans="1:6" s="12" customFormat="1">
      <c r="A36" s="8" t="s">
        <v>74</v>
      </c>
      <c r="B36" s="9" t="s">
        <v>120</v>
      </c>
      <c r="C36" s="10" t="s">
        <v>16</v>
      </c>
      <c r="D36" s="16">
        <v>700</v>
      </c>
      <c r="E36" s="10" t="s">
        <v>44</v>
      </c>
      <c r="F36" s="11">
        <v>1120</v>
      </c>
    </row>
    <row r="37" spans="1:6" s="12" customFormat="1">
      <c r="A37" s="8" t="s">
        <v>75</v>
      </c>
      <c r="B37" s="9" t="s">
        <v>121</v>
      </c>
      <c r="C37" s="10" t="s">
        <v>16</v>
      </c>
      <c r="D37" s="10">
        <v>1316</v>
      </c>
      <c r="E37" s="10" t="s">
        <v>44</v>
      </c>
      <c r="F37" s="11">
        <v>2105.6</v>
      </c>
    </row>
    <row r="38" spans="1:6" s="12" customFormat="1">
      <c r="A38" s="8" t="s">
        <v>76</v>
      </c>
      <c r="B38" s="9" t="s">
        <v>122</v>
      </c>
      <c r="C38" s="10" t="s">
        <v>16</v>
      </c>
      <c r="D38" s="10">
        <v>380</v>
      </c>
      <c r="E38" s="10" t="s">
        <v>44</v>
      </c>
      <c r="F38" s="11">
        <v>608</v>
      </c>
    </row>
    <row r="39" spans="1:6" s="12" customFormat="1">
      <c r="A39" s="8" t="s">
        <v>77</v>
      </c>
      <c r="B39" s="9" t="s">
        <v>144</v>
      </c>
      <c r="C39" s="10" t="s">
        <v>16</v>
      </c>
      <c r="D39" s="10">
        <v>700</v>
      </c>
      <c r="E39" s="10" t="s">
        <v>44</v>
      </c>
      <c r="F39" s="11">
        <v>1120</v>
      </c>
    </row>
    <row r="40" spans="1:6" s="12" customFormat="1">
      <c r="A40" s="8" t="s">
        <v>100</v>
      </c>
      <c r="B40" s="9" t="s">
        <v>123</v>
      </c>
      <c r="C40" s="10" t="s">
        <v>16</v>
      </c>
      <c r="D40" s="16">
        <v>564</v>
      </c>
      <c r="E40" s="10" t="s">
        <v>44</v>
      </c>
      <c r="F40" s="11">
        <v>902.4</v>
      </c>
    </row>
    <row r="41" spans="1:6" s="12" customFormat="1">
      <c r="A41" s="8" t="s">
        <v>101</v>
      </c>
      <c r="B41" s="9" t="s">
        <v>124</v>
      </c>
      <c r="C41" s="10" t="s">
        <v>16</v>
      </c>
      <c r="D41" s="10">
        <v>1771</v>
      </c>
      <c r="E41" s="10" t="s">
        <v>44</v>
      </c>
      <c r="F41" s="11">
        <v>2833.6</v>
      </c>
    </row>
    <row r="42" spans="1:6" s="12" customFormat="1">
      <c r="A42" s="8" t="s">
        <v>102</v>
      </c>
      <c r="B42" s="9" t="s">
        <v>125</v>
      </c>
      <c r="C42" s="10" t="s">
        <v>16</v>
      </c>
      <c r="D42" s="16">
        <v>1652</v>
      </c>
      <c r="E42" s="27" t="s">
        <v>44</v>
      </c>
      <c r="F42" s="11">
        <v>2643.2</v>
      </c>
    </row>
    <row r="43" spans="1:6">
      <c r="A43" s="20" t="s">
        <v>47</v>
      </c>
      <c r="B43" s="21" t="s">
        <v>18</v>
      </c>
      <c r="C43" s="18"/>
      <c r="D43" s="18">
        <f>SUM(D44:D45)</f>
        <v>120</v>
      </c>
      <c r="E43" s="18"/>
      <c r="F43" s="29">
        <f>SUM(F44:F45)</f>
        <v>540</v>
      </c>
    </row>
    <row r="44" spans="1:6" s="12" customFormat="1">
      <c r="A44" s="8" t="s">
        <v>78</v>
      </c>
      <c r="B44" s="9" t="s">
        <v>126</v>
      </c>
      <c r="C44" s="10" t="s">
        <v>16</v>
      </c>
      <c r="D44" s="16">
        <v>60</v>
      </c>
      <c r="E44" s="10" t="s">
        <v>44</v>
      </c>
      <c r="F44" s="11">
        <v>270</v>
      </c>
    </row>
    <row r="45" spans="1:6" s="12" customFormat="1">
      <c r="A45" s="8" t="s">
        <v>79</v>
      </c>
      <c r="B45" s="9" t="s">
        <v>127</v>
      </c>
      <c r="C45" s="10" t="s">
        <v>16</v>
      </c>
      <c r="D45" s="16">
        <v>60</v>
      </c>
      <c r="E45" s="10" t="s">
        <v>44</v>
      </c>
      <c r="F45" s="11">
        <v>270</v>
      </c>
    </row>
    <row r="46" spans="1:6" s="15" customFormat="1">
      <c r="A46" s="20" t="s">
        <v>48</v>
      </c>
      <c r="B46" s="21" t="s">
        <v>20</v>
      </c>
      <c r="C46" s="18"/>
      <c r="D46" s="18">
        <f>SUM(D47:D62)</f>
        <v>4187</v>
      </c>
      <c r="E46" s="18"/>
      <c r="F46" s="29">
        <f>SUM(F47:F62)</f>
        <v>13118.399999999998</v>
      </c>
    </row>
    <row r="47" spans="1:6" s="15" customFormat="1">
      <c r="A47" s="8" t="s">
        <v>80</v>
      </c>
      <c r="B47" s="9" t="s">
        <v>137</v>
      </c>
      <c r="C47" s="10" t="s">
        <v>16</v>
      </c>
      <c r="D47" s="10">
        <v>150</v>
      </c>
      <c r="E47" s="10" t="s">
        <v>44</v>
      </c>
      <c r="F47" s="11">
        <v>480</v>
      </c>
    </row>
    <row r="48" spans="1:6" s="15" customFormat="1">
      <c r="A48" s="8" t="s">
        <v>81</v>
      </c>
      <c r="B48" s="9" t="s">
        <v>138</v>
      </c>
      <c r="C48" s="10" t="s">
        <v>16</v>
      </c>
      <c r="D48" s="10">
        <v>560</v>
      </c>
      <c r="E48" s="10" t="s">
        <v>44</v>
      </c>
      <c r="F48" s="11">
        <v>1792</v>
      </c>
    </row>
    <row r="49" spans="1:6" s="15" customFormat="1">
      <c r="A49" s="8" t="s">
        <v>82</v>
      </c>
      <c r="B49" s="9" t="s">
        <v>139</v>
      </c>
      <c r="C49" s="10" t="s">
        <v>16</v>
      </c>
      <c r="D49" s="10">
        <v>368</v>
      </c>
      <c r="E49" s="10" t="s">
        <v>44</v>
      </c>
      <c r="F49" s="11">
        <v>1177.5999999999999</v>
      </c>
    </row>
    <row r="50" spans="1:6" s="15" customFormat="1">
      <c r="A50" s="8" t="s">
        <v>83</v>
      </c>
      <c r="B50" s="9" t="s">
        <v>127</v>
      </c>
      <c r="C50" s="10" t="s">
        <v>16</v>
      </c>
      <c r="D50" s="10">
        <v>50</v>
      </c>
      <c r="E50" s="10" t="s">
        <v>44</v>
      </c>
      <c r="F50" s="11">
        <v>160</v>
      </c>
    </row>
    <row r="51" spans="1:6" s="15" customFormat="1">
      <c r="A51" s="8" t="s">
        <v>108</v>
      </c>
      <c r="B51" s="9" t="s">
        <v>140</v>
      </c>
      <c r="C51" s="10" t="s">
        <v>16</v>
      </c>
      <c r="D51" s="10">
        <v>304</v>
      </c>
      <c r="E51" s="10" t="s">
        <v>44</v>
      </c>
      <c r="F51" s="11">
        <v>972.8</v>
      </c>
    </row>
    <row r="52" spans="1:6" s="15" customFormat="1">
      <c r="A52" s="8" t="s">
        <v>109</v>
      </c>
      <c r="B52" s="9" t="s">
        <v>141</v>
      </c>
      <c r="C52" s="10" t="s">
        <v>16</v>
      </c>
      <c r="D52" s="10">
        <v>416</v>
      </c>
      <c r="E52" s="10" t="s">
        <v>44</v>
      </c>
      <c r="F52" s="11">
        <v>1331.2</v>
      </c>
    </row>
    <row r="53" spans="1:6" s="15" customFormat="1">
      <c r="A53" s="8" t="s">
        <v>111</v>
      </c>
      <c r="B53" s="9" t="s">
        <v>142</v>
      </c>
      <c r="C53" s="10" t="s">
        <v>16</v>
      </c>
      <c r="D53" s="10">
        <v>275</v>
      </c>
      <c r="E53" s="10" t="s">
        <v>44</v>
      </c>
      <c r="F53" s="11">
        <v>880</v>
      </c>
    </row>
    <row r="54" spans="1:6" s="15" customFormat="1">
      <c r="A54" s="8" t="s">
        <v>128</v>
      </c>
      <c r="B54" s="9" t="s">
        <v>143</v>
      </c>
      <c r="C54" s="10" t="s">
        <v>16</v>
      </c>
      <c r="D54" s="10">
        <v>302</v>
      </c>
      <c r="E54" s="10" t="s">
        <v>44</v>
      </c>
      <c r="F54" s="11">
        <v>966.4</v>
      </c>
    </row>
    <row r="55" spans="1:6" s="15" customFormat="1">
      <c r="A55" s="8" t="s">
        <v>129</v>
      </c>
      <c r="B55" s="9" t="s">
        <v>145</v>
      </c>
      <c r="C55" s="10" t="s">
        <v>16</v>
      </c>
      <c r="D55" s="10">
        <v>333</v>
      </c>
      <c r="E55" s="10" t="s">
        <v>44</v>
      </c>
      <c r="F55" s="11">
        <v>1065.5999999999999</v>
      </c>
    </row>
    <row r="56" spans="1:6" s="12" customFormat="1">
      <c r="A56" s="8" t="s">
        <v>130</v>
      </c>
      <c r="B56" s="9" t="s">
        <v>146</v>
      </c>
      <c r="C56" s="10" t="s">
        <v>16</v>
      </c>
      <c r="D56" s="16">
        <v>342</v>
      </c>
      <c r="E56" s="10" t="s">
        <v>44</v>
      </c>
      <c r="F56" s="11">
        <v>1094.4000000000001</v>
      </c>
    </row>
    <row r="57" spans="1:6" s="12" customFormat="1">
      <c r="A57" s="8" t="s">
        <v>131</v>
      </c>
      <c r="B57" s="9" t="s">
        <v>147</v>
      </c>
      <c r="C57" s="10" t="s">
        <v>16</v>
      </c>
      <c r="D57" s="16">
        <v>115</v>
      </c>
      <c r="E57" s="10" t="s">
        <v>44</v>
      </c>
      <c r="F57" s="11">
        <v>368</v>
      </c>
    </row>
    <row r="58" spans="1:6" s="12" customFormat="1">
      <c r="A58" s="8" t="s">
        <v>132</v>
      </c>
      <c r="B58" s="9" t="s">
        <v>148</v>
      </c>
      <c r="C58" s="10" t="s">
        <v>16</v>
      </c>
      <c r="D58" s="16">
        <v>192</v>
      </c>
      <c r="E58" s="10" t="s">
        <v>44</v>
      </c>
      <c r="F58" s="11">
        <v>614.4</v>
      </c>
    </row>
    <row r="59" spans="1:6" s="12" customFormat="1">
      <c r="A59" s="8" t="s">
        <v>133</v>
      </c>
      <c r="B59" s="9" t="s">
        <v>149</v>
      </c>
      <c r="C59" s="10" t="s">
        <v>16</v>
      </c>
      <c r="D59" s="16">
        <v>370</v>
      </c>
      <c r="E59" s="10" t="s">
        <v>44</v>
      </c>
      <c r="F59" s="11">
        <v>1184</v>
      </c>
    </row>
    <row r="60" spans="1:6" s="12" customFormat="1">
      <c r="A60" s="8" t="s">
        <v>134</v>
      </c>
      <c r="B60" s="9" t="s">
        <v>150</v>
      </c>
      <c r="C60" s="10" t="s">
        <v>16</v>
      </c>
      <c r="D60" s="16">
        <v>60</v>
      </c>
      <c r="E60" s="10" t="s">
        <v>44</v>
      </c>
      <c r="F60" s="11">
        <v>192</v>
      </c>
    </row>
    <row r="61" spans="1:6" s="12" customFormat="1">
      <c r="A61" s="8" t="s">
        <v>135</v>
      </c>
      <c r="B61" s="9" t="s">
        <v>151</v>
      </c>
      <c r="C61" s="10" t="s">
        <v>16</v>
      </c>
      <c r="D61" s="16">
        <v>200</v>
      </c>
      <c r="E61" s="10" t="s">
        <v>44</v>
      </c>
      <c r="F61" s="11">
        <v>640</v>
      </c>
    </row>
    <row r="62" spans="1:6" s="33" customFormat="1">
      <c r="A62" s="8" t="s">
        <v>136</v>
      </c>
      <c r="B62" s="9" t="s">
        <v>152</v>
      </c>
      <c r="C62" s="10" t="s">
        <v>16</v>
      </c>
      <c r="D62" s="16">
        <v>150</v>
      </c>
      <c r="E62" s="10" t="s">
        <v>44</v>
      </c>
      <c r="F62" s="11">
        <v>200</v>
      </c>
    </row>
    <row r="63" spans="1:6" s="22" customFormat="1">
      <c r="A63" s="20" t="s">
        <v>49</v>
      </c>
      <c r="B63" s="21" t="s">
        <v>35</v>
      </c>
      <c r="C63" s="18" t="s">
        <v>28</v>
      </c>
      <c r="D63" s="18">
        <v>1</v>
      </c>
      <c r="E63" s="18" t="s">
        <v>44</v>
      </c>
      <c r="F63" s="29">
        <v>293.3</v>
      </c>
    </row>
    <row r="64" spans="1:6" s="25" customFormat="1">
      <c r="A64" s="20" t="s">
        <v>50</v>
      </c>
      <c r="B64" s="21" t="s">
        <v>41</v>
      </c>
      <c r="C64" s="18" t="s">
        <v>16</v>
      </c>
      <c r="D64" s="18">
        <v>1500</v>
      </c>
      <c r="E64" s="18" t="s">
        <v>44</v>
      </c>
      <c r="F64" s="29">
        <v>3000</v>
      </c>
    </row>
    <row r="65" spans="1:6" s="12" customFormat="1" ht="27.6">
      <c r="A65" s="38" t="s">
        <v>17</v>
      </c>
      <c r="B65" s="7" t="s">
        <v>84</v>
      </c>
      <c r="C65" s="38"/>
      <c r="D65" s="17"/>
      <c r="E65" s="38"/>
      <c r="F65" s="30">
        <f>F66</f>
        <v>200</v>
      </c>
    </row>
    <row r="66" spans="1:6" s="22" customFormat="1">
      <c r="A66" s="20" t="s">
        <v>51</v>
      </c>
      <c r="B66" s="21" t="s">
        <v>33</v>
      </c>
      <c r="C66" s="18" t="s">
        <v>28</v>
      </c>
      <c r="D66" s="18">
        <v>1</v>
      </c>
      <c r="E66" s="18" t="s">
        <v>44</v>
      </c>
      <c r="F66" s="29">
        <v>200</v>
      </c>
    </row>
    <row r="67" spans="1:6" s="5" customFormat="1" ht="28.5" customHeight="1">
      <c r="A67" s="38" t="s">
        <v>19</v>
      </c>
      <c r="B67" s="24" t="s">
        <v>90</v>
      </c>
      <c r="C67" s="38"/>
      <c r="D67" s="38"/>
      <c r="E67" s="38"/>
      <c r="F67" s="30">
        <f>F68+F72+F73+F74+F75</f>
        <v>13181.7</v>
      </c>
    </row>
    <row r="68" spans="1:6" s="15" customFormat="1">
      <c r="A68" s="20" t="s">
        <v>52</v>
      </c>
      <c r="B68" s="21" t="s">
        <v>23</v>
      </c>
      <c r="C68" s="18"/>
      <c r="D68" s="18">
        <v>3</v>
      </c>
      <c r="E68" s="18"/>
      <c r="F68" s="29">
        <f>F70+F71+F69</f>
        <v>10809.5</v>
      </c>
    </row>
    <row r="69" spans="1:6" s="34" customFormat="1">
      <c r="A69" s="8" t="s">
        <v>88</v>
      </c>
      <c r="B69" s="9" t="s">
        <v>153</v>
      </c>
      <c r="C69" s="10" t="s">
        <v>45</v>
      </c>
      <c r="D69" s="10">
        <v>1</v>
      </c>
      <c r="E69" s="10" t="s">
        <v>44</v>
      </c>
      <c r="F69" s="11">
        <v>1809.5</v>
      </c>
    </row>
    <row r="70" spans="1:6" s="12" customFormat="1">
      <c r="A70" s="8" t="s">
        <v>110</v>
      </c>
      <c r="B70" s="9" t="s">
        <v>154</v>
      </c>
      <c r="C70" s="10" t="s">
        <v>45</v>
      </c>
      <c r="D70" s="10">
        <v>1</v>
      </c>
      <c r="E70" s="10" t="s">
        <v>44</v>
      </c>
      <c r="F70" s="11">
        <v>1000</v>
      </c>
    </row>
    <row r="71" spans="1:6" s="33" customFormat="1">
      <c r="A71" s="8" t="s">
        <v>113</v>
      </c>
      <c r="B71" s="9" t="s">
        <v>112</v>
      </c>
      <c r="C71" s="10" t="s">
        <v>45</v>
      </c>
      <c r="D71" s="10">
        <v>1</v>
      </c>
      <c r="E71" s="10" t="s">
        <v>44</v>
      </c>
      <c r="F71" s="11">
        <v>8000</v>
      </c>
    </row>
    <row r="72" spans="1:6" s="15" customFormat="1">
      <c r="A72" s="20" t="s">
        <v>53</v>
      </c>
      <c r="B72" s="21" t="s">
        <v>25</v>
      </c>
      <c r="C72" s="18" t="s">
        <v>28</v>
      </c>
      <c r="D72" s="18">
        <v>1</v>
      </c>
      <c r="E72" s="18" t="s">
        <v>44</v>
      </c>
      <c r="F72" s="29">
        <v>1500</v>
      </c>
    </row>
    <row r="73" spans="1:6" s="22" customFormat="1">
      <c r="A73" s="20" t="s">
        <v>54</v>
      </c>
      <c r="B73" s="21" t="s">
        <v>34</v>
      </c>
      <c r="C73" s="18" t="s">
        <v>28</v>
      </c>
      <c r="D73" s="18">
        <v>1</v>
      </c>
      <c r="E73" s="18" t="s">
        <v>44</v>
      </c>
      <c r="F73" s="29">
        <v>100</v>
      </c>
    </row>
    <row r="74" spans="1:6" s="22" customFormat="1">
      <c r="A74" s="20" t="s">
        <v>55</v>
      </c>
      <c r="B74" s="21" t="s">
        <v>37</v>
      </c>
      <c r="C74" s="18" t="s">
        <v>28</v>
      </c>
      <c r="D74" s="18">
        <v>2</v>
      </c>
      <c r="E74" s="18" t="s">
        <v>44</v>
      </c>
      <c r="F74" s="29">
        <v>372.2</v>
      </c>
    </row>
    <row r="75" spans="1:6" s="23" customFormat="1">
      <c r="A75" s="20" t="s">
        <v>99</v>
      </c>
      <c r="B75" s="21" t="s">
        <v>59</v>
      </c>
      <c r="C75" s="18" t="s">
        <v>28</v>
      </c>
      <c r="D75" s="18">
        <v>1</v>
      </c>
      <c r="E75" s="18" t="s">
        <v>44</v>
      </c>
      <c r="F75" s="29">
        <v>400</v>
      </c>
    </row>
    <row r="76" spans="1:6" s="15" customFormat="1" ht="41.4">
      <c r="A76" s="38" t="s">
        <v>21</v>
      </c>
      <c r="B76" s="7" t="s">
        <v>89</v>
      </c>
      <c r="C76" s="38"/>
      <c r="D76" s="38"/>
      <c r="E76" s="38"/>
      <c r="F76" s="30">
        <f>F77+F78+F79+F80</f>
        <v>4467.1000000000004</v>
      </c>
    </row>
    <row r="77" spans="1:6" s="22" customFormat="1">
      <c r="A77" s="20" t="s">
        <v>66</v>
      </c>
      <c r="B77" s="21" t="s">
        <v>27</v>
      </c>
      <c r="C77" s="18" t="s">
        <v>28</v>
      </c>
      <c r="D77" s="18">
        <v>2</v>
      </c>
      <c r="E77" s="18" t="s">
        <v>44</v>
      </c>
      <c r="F77" s="29">
        <v>1000</v>
      </c>
    </row>
    <row r="78" spans="1:6" s="22" customFormat="1">
      <c r="A78" s="20" t="s">
        <v>67</v>
      </c>
      <c r="B78" s="21" t="s">
        <v>30</v>
      </c>
      <c r="C78" s="18" t="s">
        <v>28</v>
      </c>
      <c r="D78" s="18">
        <v>1</v>
      </c>
      <c r="E78" s="18" t="s">
        <v>56</v>
      </c>
      <c r="F78" s="29">
        <v>300</v>
      </c>
    </row>
    <row r="79" spans="1:6" s="22" customFormat="1">
      <c r="A79" s="20" t="s">
        <v>68</v>
      </c>
      <c r="B79" s="21" t="s">
        <v>32</v>
      </c>
      <c r="C79" s="18" t="s">
        <v>28</v>
      </c>
      <c r="D79" s="18">
        <v>1</v>
      </c>
      <c r="E79" s="18" t="s">
        <v>56</v>
      </c>
      <c r="F79" s="29">
        <v>3000</v>
      </c>
    </row>
    <row r="80" spans="1:6" s="25" customFormat="1">
      <c r="A80" s="20" t="s">
        <v>69</v>
      </c>
      <c r="B80" s="21" t="s">
        <v>71</v>
      </c>
      <c r="C80" s="18" t="s">
        <v>38</v>
      </c>
      <c r="D80" s="18">
        <v>12</v>
      </c>
      <c r="E80" s="18" t="s">
        <v>56</v>
      </c>
      <c r="F80" s="29">
        <v>167.1</v>
      </c>
    </row>
    <row r="81" spans="1:6" s="15" customFormat="1">
      <c r="A81" s="13" t="s">
        <v>22</v>
      </c>
      <c r="B81" s="14" t="s">
        <v>87</v>
      </c>
      <c r="C81" s="38" t="s">
        <v>28</v>
      </c>
      <c r="D81" s="38">
        <v>1</v>
      </c>
      <c r="E81" s="38" t="s">
        <v>57</v>
      </c>
      <c r="F81" s="31">
        <v>200</v>
      </c>
    </row>
    <row r="82" spans="1:6" s="15" customFormat="1" ht="27.6">
      <c r="A82" s="38" t="s">
        <v>24</v>
      </c>
      <c r="B82" s="7" t="s">
        <v>91</v>
      </c>
      <c r="C82" s="38"/>
      <c r="D82" s="38"/>
      <c r="E82" s="38"/>
      <c r="F82" s="30">
        <f>F83+F84</f>
        <v>8911.5</v>
      </c>
    </row>
    <row r="83" spans="1:6" s="22" customFormat="1" ht="26.4">
      <c r="A83" s="18" t="s">
        <v>92</v>
      </c>
      <c r="B83" s="26" t="s">
        <v>70</v>
      </c>
      <c r="C83" s="18" t="s">
        <v>28</v>
      </c>
      <c r="D83" s="18">
        <v>1</v>
      </c>
      <c r="E83" s="18" t="s">
        <v>56</v>
      </c>
      <c r="F83" s="28">
        <v>8676.9</v>
      </c>
    </row>
    <row r="84" spans="1:6" s="22" customFormat="1">
      <c r="A84" s="20" t="s">
        <v>93</v>
      </c>
      <c r="B84" s="21" t="s">
        <v>36</v>
      </c>
      <c r="C84" s="18" t="s">
        <v>28</v>
      </c>
      <c r="D84" s="18">
        <v>2</v>
      </c>
      <c r="E84" s="18" t="s">
        <v>44</v>
      </c>
      <c r="F84" s="29">
        <v>234.6</v>
      </c>
    </row>
    <row r="85" spans="1:6" s="5" customFormat="1" ht="41.4">
      <c r="A85" s="38" t="s">
        <v>26</v>
      </c>
      <c r="B85" s="7" t="s">
        <v>94</v>
      </c>
      <c r="C85" s="38" t="s">
        <v>28</v>
      </c>
      <c r="D85" s="17">
        <v>2</v>
      </c>
      <c r="E85" s="38" t="s">
        <v>44</v>
      </c>
      <c r="F85" s="30">
        <v>1000</v>
      </c>
    </row>
    <row r="86" spans="1:6" s="5" customFormat="1" ht="55.2">
      <c r="A86" s="38" t="s">
        <v>29</v>
      </c>
      <c r="B86" s="7" t="s">
        <v>95</v>
      </c>
      <c r="C86" s="38"/>
      <c r="D86" s="17"/>
      <c r="E86" s="38"/>
      <c r="F86" s="30">
        <f>F87+F88</f>
        <v>1631.2</v>
      </c>
    </row>
    <row r="87" spans="1:6" s="23" customFormat="1" ht="13.5" customHeight="1">
      <c r="A87" s="18" t="s">
        <v>96</v>
      </c>
      <c r="B87" s="26" t="s">
        <v>39</v>
      </c>
      <c r="C87" s="18" t="s">
        <v>38</v>
      </c>
      <c r="D87" s="18">
        <v>200</v>
      </c>
      <c r="E87" s="18" t="s">
        <v>44</v>
      </c>
      <c r="F87" s="28">
        <v>1000</v>
      </c>
    </row>
    <row r="88" spans="1:6" s="23" customFormat="1">
      <c r="A88" s="20" t="s">
        <v>97</v>
      </c>
      <c r="B88" s="21" t="s">
        <v>40</v>
      </c>
      <c r="C88" s="18" t="s">
        <v>28</v>
      </c>
      <c r="D88" s="18">
        <v>1</v>
      </c>
      <c r="E88" s="18" t="s">
        <v>44</v>
      </c>
      <c r="F88" s="29">
        <v>631.20000000000005</v>
      </c>
    </row>
    <row r="89" spans="1:6" ht="41.4">
      <c r="A89" s="38" t="s">
        <v>31</v>
      </c>
      <c r="B89" s="7" t="s">
        <v>98</v>
      </c>
      <c r="C89" s="38" t="s">
        <v>28</v>
      </c>
      <c r="D89" s="38">
        <v>1</v>
      </c>
      <c r="E89" s="38" t="s">
        <v>57</v>
      </c>
      <c r="F89" s="30">
        <v>4070</v>
      </c>
    </row>
    <row r="90" spans="1:6" s="2" customFormat="1" ht="13.2"/>
    <row r="91" spans="1:6" s="2" customFormat="1" ht="13.2">
      <c r="A91" s="49" t="s">
        <v>42</v>
      </c>
      <c r="B91" s="49"/>
      <c r="C91" s="49"/>
      <c r="D91" s="49"/>
      <c r="E91" s="49"/>
      <c r="F91" s="49"/>
    </row>
    <row r="92" spans="1:6" s="2" customFormat="1" ht="13.2"/>
    <row r="93" spans="1:6" s="2" customFormat="1" ht="15.6">
      <c r="A93" s="4" t="s">
        <v>43</v>
      </c>
      <c r="B93" s="6">
        <f>F32+F65+F67+F76+F81+F82+F85+F86+F89</f>
        <v>62982.799999999996</v>
      </c>
    </row>
    <row r="94" spans="1:6" s="2" customFormat="1" ht="13.2"/>
    <row r="95" spans="1:6" s="2" customFormat="1" ht="13.2"/>
    <row r="96" spans="1:6" s="2" customFormat="1" ht="13.2"/>
    <row r="97" s="2" customFormat="1" ht="13.2"/>
    <row r="98" s="2" customFormat="1" ht="13.2"/>
    <row r="99" s="2" customFormat="1" ht="13.2"/>
    <row r="100" s="2" customFormat="1" ht="13.2"/>
    <row r="101" s="2" customFormat="1" ht="13.2"/>
    <row r="102" s="2" customFormat="1" ht="13.2"/>
  </sheetData>
  <mergeCells count="29">
    <mergeCell ref="A91:F91"/>
    <mergeCell ref="A19:F19"/>
    <mergeCell ref="A22:F22"/>
    <mergeCell ref="A23:F23"/>
    <mergeCell ref="A25:F25"/>
    <mergeCell ref="A26:F26"/>
    <mergeCell ref="A27:F27"/>
    <mergeCell ref="C30:D30"/>
    <mergeCell ref="A30:A31"/>
    <mergeCell ref="B30:B31"/>
    <mergeCell ref="E30:E31"/>
    <mergeCell ref="F30:F31"/>
    <mergeCell ref="A29:F29"/>
    <mergeCell ref="A17:F17"/>
    <mergeCell ref="A7:F7"/>
    <mergeCell ref="A8:F8"/>
    <mergeCell ref="A10:F10"/>
    <mergeCell ref="A11:F11"/>
    <mergeCell ref="A12:F12"/>
    <mergeCell ref="A13:F13"/>
    <mergeCell ref="A14:F14"/>
    <mergeCell ref="A15:B15"/>
    <mergeCell ref="A9:F9"/>
    <mergeCell ref="A16:F16"/>
    <mergeCell ref="B2:F2"/>
    <mergeCell ref="A4:F4"/>
    <mergeCell ref="A5:F5"/>
    <mergeCell ref="A6:F6"/>
    <mergeCell ref="C3:F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K3</dc:creator>
  <cp:lastModifiedBy>Лиза</cp:lastModifiedBy>
  <cp:lastPrinted>2021-03-10T14:06:35Z</cp:lastPrinted>
  <dcterms:created xsi:type="dcterms:W3CDTF">2019-12-26T10:33:45Z</dcterms:created>
  <dcterms:modified xsi:type="dcterms:W3CDTF">2021-10-22T11:32:20Z</dcterms:modified>
</cp:coreProperties>
</file>